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码表" sheetId="2" r:id="rId2"/>
  </sheets>
  <definedNames>
    <definedName name="_xlnm.Print_Area" localSheetId="0">'Sheet1'!$A$1:$V$17</definedName>
  </definedNames>
  <calcPr fullCalcOnLoad="1"/>
</workbook>
</file>

<file path=xl/sharedStrings.xml><?xml version="1.0" encoding="utf-8"?>
<sst xmlns="http://schemas.openxmlformats.org/spreadsheetml/2006/main" count="291" uniqueCount="257">
  <si>
    <t>江汉大学专业学位硕士生行业导师岗位推荐人员信息汇总表</t>
  </si>
  <si>
    <t xml:space="preserve">填表人签字：                            </t>
  </si>
  <si>
    <t xml:space="preserve">申请专业所在学院分管院长签字：                                  学位评定分委员会主席（签字）：           </t>
  </si>
  <si>
    <t>序号</t>
  </si>
  <si>
    <t>申报人员基本情况</t>
  </si>
  <si>
    <t>现从事的主要工作或研究领域</t>
  </si>
  <si>
    <t>申报专业学位类别</t>
  </si>
  <si>
    <t>申报专业学位领域</t>
  </si>
  <si>
    <t>在所申请的专业学位类别或领域的工作实践年限</t>
  </si>
  <si>
    <t>所在单位是否为我校研究生校外实践基地</t>
  </si>
  <si>
    <t>近 5 年在所申请的专业学位研究领域重要的理论或实践性成果（填写格式：序号.成果名称，成果形式，采用单位，取得时间，本人署名位次）</t>
  </si>
  <si>
    <t>学院推荐意见</t>
  </si>
  <si>
    <t>学科专业推荐意见</t>
  </si>
  <si>
    <t>学位评定分委员会表决</t>
  </si>
  <si>
    <t>备注</t>
  </si>
  <si>
    <t>姓名</t>
  </si>
  <si>
    <t>身份证号</t>
  </si>
  <si>
    <t>性别</t>
  </si>
  <si>
    <t>年龄</t>
  </si>
  <si>
    <t>出生日期</t>
  </si>
  <si>
    <t>手机号码</t>
  </si>
  <si>
    <t>技术职务</t>
  </si>
  <si>
    <t>行政职务</t>
  </si>
  <si>
    <t>学历与学位</t>
  </si>
  <si>
    <t>工作单位</t>
  </si>
  <si>
    <t>表决情况
(赞:反:弃)</t>
  </si>
  <si>
    <t>表决结果</t>
  </si>
  <si>
    <t>例</t>
  </si>
  <si>
    <t>xxx</t>
  </si>
  <si>
    <t>110110198701021234</t>
  </si>
  <si>
    <t>xxxx</t>
  </si>
  <si>
    <t>副研究员</t>
  </si>
  <si>
    <t>组长</t>
  </si>
  <si>
    <t>博士研究生/博士学位</t>
  </si>
  <si>
    <t>环境与健康学院</t>
  </si>
  <si>
    <t>地质勘查，地下空间架构安全</t>
  </si>
  <si>
    <t>045100教育</t>
  </si>
  <si>
    <t>045104学科教学(数学)</t>
  </si>
  <si>
    <t>8年</t>
  </si>
  <si>
    <t>否</t>
  </si>
  <si>
    <t>1.成果名称，成果形式，采用单位，取得时间，本人署名位次；
2.成果名称，成果形式，采用单位，取得时间，本人署名位次；
3.成果名称，成果形式，采用单位，取得时间，本人署名位次；
4.成果名称，成果形式，采用单位，取得时间，本人署名位次。</t>
  </si>
  <si>
    <t>同意推荐</t>
  </si>
  <si>
    <t>9:0:0</t>
  </si>
  <si>
    <t>通过</t>
  </si>
  <si>
    <t>青年骨干教师</t>
  </si>
  <si>
    <t>注：请学院按照示例格式填写整理申报导师岗位人员的信息。</t>
  </si>
  <si>
    <t>专业学位类别</t>
  </si>
  <si>
    <t>专业学位领域</t>
  </si>
  <si>
    <t>——</t>
  </si>
  <si>
    <t>025100</t>
  </si>
  <si>
    <t>金融</t>
  </si>
  <si>
    <t>035200</t>
  </si>
  <si>
    <t>社会工作</t>
  </si>
  <si>
    <t>045100</t>
  </si>
  <si>
    <t>教育</t>
  </si>
  <si>
    <t>045200</t>
  </si>
  <si>
    <t>体育</t>
  </si>
  <si>
    <t>045101</t>
  </si>
  <si>
    <t>教育管理</t>
  </si>
  <si>
    <t>045400</t>
  </si>
  <si>
    <t>应用心理</t>
  </si>
  <si>
    <t>045102</t>
  </si>
  <si>
    <t>学科教学(思政)</t>
  </si>
  <si>
    <t>055100</t>
  </si>
  <si>
    <t>翻译</t>
  </si>
  <si>
    <t>045103</t>
  </si>
  <si>
    <t>学科教学(语文)</t>
  </si>
  <si>
    <t>085400</t>
  </si>
  <si>
    <t>电子信息</t>
  </si>
  <si>
    <t>045104</t>
  </si>
  <si>
    <t>学科教学(数学)</t>
  </si>
  <si>
    <t>085900</t>
  </si>
  <si>
    <t>土木水利</t>
  </si>
  <si>
    <t>045105</t>
  </si>
  <si>
    <t>学科教学(物理)</t>
  </si>
  <si>
    <t>105100</t>
  </si>
  <si>
    <t>临床医学</t>
  </si>
  <si>
    <t>045106</t>
  </si>
  <si>
    <t>学科教学(化学)</t>
  </si>
  <si>
    <t>125300</t>
  </si>
  <si>
    <t>会计</t>
  </si>
  <si>
    <t>045107</t>
  </si>
  <si>
    <t>学科教学(生物)</t>
  </si>
  <si>
    <t>135200</t>
  </si>
  <si>
    <t>音乐</t>
  </si>
  <si>
    <t>045108</t>
  </si>
  <si>
    <t>学科教学(英语)</t>
  </si>
  <si>
    <t>135400</t>
  </si>
  <si>
    <t>戏剧与影视</t>
  </si>
  <si>
    <t>045109</t>
  </si>
  <si>
    <t>学科教学(历史)</t>
  </si>
  <si>
    <t>135600</t>
  </si>
  <si>
    <t>美术与书法</t>
  </si>
  <si>
    <t>045110</t>
  </si>
  <si>
    <t>学科教学(地理)</t>
  </si>
  <si>
    <t>135700</t>
  </si>
  <si>
    <t>设计</t>
  </si>
  <si>
    <t>045111</t>
  </si>
  <si>
    <t>学科教学(音乐)</t>
  </si>
  <si>
    <t>045112</t>
  </si>
  <si>
    <t>学科教学(体育)</t>
  </si>
  <si>
    <t>045113</t>
  </si>
  <si>
    <t>学科教学(美术)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</si>
  <si>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</si>
  <si>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</si>
  <si>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</si>
  <si>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</si>
  <si>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</si>
  <si>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</si>
  <si>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</si>
  <si>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</si>
  <si>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</si>
  <si>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</si>
  <si>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</si>
  <si>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</si>
  <si>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</si>
  <si>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</si>
  <si>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</si>
  <si>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</si>
  <si>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</si>
  <si>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</si>
  <si>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</si>
  <si>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</si>
  <si>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</si>
  <si>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</si>
  <si>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</si>
  <si>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</si>
  <si>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</si>
  <si>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</si>
  <si>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</si>
  <si>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</si>
  <si>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</si>
  <si>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</si>
  <si>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</si>
  <si>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</si>
  <si>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</si>
  <si>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</si>
  <si>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</si>
  <si>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</si>
  <si>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</si>
  <si>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</si>
  <si>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</si>
  <si>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</si>
  <si>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</si>
  <si>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</si>
  <si>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</si>
  <si>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</si>
  <si>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</si>
  <si>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</si>
  <si>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</si>
  <si>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</si>
  <si>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</si>
  <si>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</si>
  <si>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</si>
  <si>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</si>
  <si>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</si>
  <si>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</si>
  <si>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</si>
  <si>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</si>
  <si>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</si>
  <si>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</si>
  <si>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</si>
  <si>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</si>
  <si>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</si>
  <si>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</si>
  <si>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</si>
  <si>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</si>
  <si>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</si>
  <si>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</si>
  <si>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085401</t>
  </si>
  <si>
    <t>新一代电子信息技术(含量子技术等)</t>
  </si>
  <si>
    <t>085402</t>
  </si>
  <si>
    <t>通信工程(含宽带网络、移动通信等)</t>
  </si>
  <si>
    <t>085403</t>
  </si>
  <si>
    <t>集成电路工程</t>
  </si>
  <si>
    <t>085404</t>
  </si>
  <si>
    <t>计算机技术</t>
  </si>
  <si>
    <t>085405</t>
  </si>
  <si>
    <t>软件工程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</si>
  <si>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</si>
  <si>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</si>
  <si>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</si>
  <si>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</si>
  <si>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</si>
  <si>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</si>
  <si>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</si>
  <si>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生物医学工程</t>
  </si>
  <si>
    <t>085410</t>
  </si>
  <si>
    <t>人工智能</t>
  </si>
  <si>
    <t>085411</t>
  </si>
  <si>
    <t>大数据技术与工程</t>
  </si>
  <si>
    <t>085412</t>
  </si>
  <si>
    <t>网络与信息安全</t>
  </si>
  <si>
    <t>085901</t>
  </si>
  <si>
    <t>土木工程</t>
  </si>
  <si>
    <t>085902</t>
  </si>
  <si>
    <t>水利工程</t>
  </si>
  <si>
    <t>085903</t>
  </si>
  <si>
    <t>海洋工程</t>
  </si>
  <si>
    <t>085904</t>
  </si>
  <si>
    <t>农田水土工程</t>
  </si>
  <si>
    <t>085905</t>
  </si>
  <si>
    <t>市政工程(含给排水等)</t>
  </si>
  <si>
    <t>085906</t>
  </si>
  <si>
    <t>人工环境工程(含供热、通风及空调等)</t>
  </si>
  <si>
    <t>105101</t>
  </si>
  <si>
    <t>内科学</t>
  </si>
  <si>
    <t>105102</t>
  </si>
  <si>
    <t>儿科学</t>
  </si>
  <si>
    <t>105103</t>
  </si>
  <si>
    <t>老年医学</t>
  </si>
  <si>
    <t>105104</t>
  </si>
  <si>
    <t>神经病学</t>
  </si>
  <si>
    <t>105105</t>
  </si>
  <si>
    <t>精神病与精神卫生学</t>
  </si>
  <si>
    <t>105106</t>
  </si>
  <si>
    <t>皮肤病与性病学</t>
  </si>
  <si>
    <t>105107</t>
  </si>
  <si>
    <t>急诊医学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</si>
  <si>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</si>
  <si>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</si>
  <si>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</si>
  <si>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</si>
  <si>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</si>
  <si>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</si>
  <si>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</si>
  <si>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</si>
  <si>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</si>
  <si>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</si>
  <si>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</si>
  <si>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骨科学</t>
  </si>
  <si>
    <t>105114</t>
  </si>
  <si>
    <t>运动医学</t>
  </si>
  <si>
    <t>105115</t>
  </si>
  <si>
    <t>妇产科学</t>
  </si>
  <si>
    <t>105116</t>
  </si>
  <si>
    <t>眼科学</t>
  </si>
  <si>
    <t>105117</t>
  </si>
  <si>
    <t>耳鼻咽喉科学</t>
  </si>
  <si>
    <t>105118</t>
  </si>
  <si>
    <t>麻醉学</t>
  </si>
  <si>
    <t>105119</t>
  </si>
  <si>
    <t>临床病理</t>
  </si>
  <si>
    <t>105120</t>
  </si>
  <si>
    <t>临床检验诊断学</t>
  </si>
  <si>
    <t>105121</t>
  </si>
  <si>
    <t>肿瘤学</t>
  </si>
  <si>
    <t>105122</t>
  </si>
  <si>
    <t>放射肿瘤学</t>
  </si>
  <si>
    <t>105123</t>
  </si>
  <si>
    <t>放射影像学</t>
  </si>
  <si>
    <t>105124</t>
  </si>
  <si>
    <t>超声医学</t>
  </si>
  <si>
    <t>105125</t>
  </si>
  <si>
    <t>核医学</t>
  </si>
  <si>
    <t>105126</t>
  </si>
  <si>
    <t>医学遗传学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</si>
</sst>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微软雅黑"/>
      <family val="2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5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1209675" cy="333375"/>
    <xdr:sp>
      <xdr:nvSpPr>
        <xdr:cNvPr id="1" name="TextBox 117"/>
        <xdr:cNvSpPr txBox="1">
          <a:spLocks noChangeArrowheads="1"/>
        </xdr:cNvSpPr>
      </xdr:nvSpPr>
      <xdr:spPr>
        <a:xfrm>
          <a:off x="47625" y="0"/>
          <a:ext cx="1209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SheetLayoutView="100" workbookViewId="0" topLeftCell="A1">
      <pane ySplit="5" topLeftCell="A6" activePane="bottomLeft" state="frozen"/>
      <selection pane="bottomLeft" activeCell="L9" sqref="L9"/>
    </sheetView>
  </sheetViews>
  <sheetFormatPr defaultColWidth="9.00390625" defaultRowHeight="14.25"/>
  <cols>
    <col min="1" max="1" width="5.125" style="9" customWidth="1"/>
    <col min="2" max="2" width="10.25390625" style="10" customWidth="1"/>
    <col min="3" max="3" width="10.00390625" style="10" hidden="1" customWidth="1"/>
    <col min="4" max="5" width="4.50390625" style="10" customWidth="1"/>
    <col min="6" max="7" width="8.25390625" style="10" hidden="1" customWidth="1"/>
    <col min="8" max="8" width="9.125" style="10" customWidth="1"/>
    <col min="9" max="9" width="8.625" style="10" customWidth="1"/>
    <col min="10" max="10" width="9.625" style="10" customWidth="1"/>
    <col min="11" max="14" width="11.125" style="10" customWidth="1"/>
    <col min="15" max="15" width="13.25390625" style="10" customWidth="1"/>
    <col min="16" max="16" width="12.00390625" style="10" customWidth="1"/>
    <col min="17" max="17" width="47.875" style="11" customWidth="1"/>
    <col min="18" max="19" width="8.625" style="10" customWidth="1"/>
    <col min="20" max="20" width="11.625" style="12" customWidth="1"/>
    <col min="21" max="21" width="9.875" style="10" customWidth="1"/>
    <col min="22" max="22" width="24.625" style="10" customWidth="1"/>
  </cols>
  <sheetData>
    <row r="1" spans="1:22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7"/>
      <c r="R1" s="13"/>
      <c r="S1" s="13"/>
      <c r="T1" s="28"/>
      <c r="U1" s="13"/>
      <c r="V1" s="13"/>
    </row>
    <row r="2" spans="1:22" s="6" customFormat="1" ht="2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5"/>
      <c r="L2" s="25"/>
      <c r="M2" s="25" t="s">
        <v>2</v>
      </c>
      <c r="N2" s="25"/>
      <c r="O2" s="25"/>
      <c r="P2" s="25"/>
      <c r="Q2" s="25"/>
      <c r="R2" s="25"/>
      <c r="S2" s="25"/>
      <c r="T2" s="25"/>
      <c r="U2" s="25"/>
      <c r="V2" s="25"/>
    </row>
    <row r="3" spans="1:22" ht="27.75" customHeight="1">
      <c r="A3" s="15" t="s">
        <v>3</v>
      </c>
      <c r="B3" s="16" t="s">
        <v>4</v>
      </c>
      <c r="C3" s="16"/>
      <c r="D3" s="16"/>
      <c r="E3" s="16"/>
      <c r="F3" s="16"/>
      <c r="G3" s="16"/>
      <c r="H3" s="16"/>
      <c r="I3" s="16"/>
      <c r="J3" s="16"/>
      <c r="K3" s="26"/>
      <c r="L3" s="17" t="s">
        <v>5</v>
      </c>
      <c r="M3" s="17" t="s">
        <v>6</v>
      </c>
      <c r="N3" s="17" t="s">
        <v>7</v>
      </c>
      <c r="O3" s="17" t="s">
        <v>8</v>
      </c>
      <c r="P3" s="17" t="s">
        <v>9</v>
      </c>
      <c r="Q3" s="17" t="s">
        <v>10</v>
      </c>
      <c r="R3" s="29" t="s">
        <v>11</v>
      </c>
      <c r="S3" s="30" t="s">
        <v>12</v>
      </c>
      <c r="T3" s="31" t="s">
        <v>13</v>
      </c>
      <c r="U3" s="17"/>
      <c r="V3" s="17" t="s">
        <v>14</v>
      </c>
    </row>
    <row r="4" spans="1:22" s="7" customFormat="1" ht="27">
      <c r="A4" s="15"/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/>
      <c r="M4" s="17"/>
      <c r="N4" s="17"/>
      <c r="O4" s="17"/>
      <c r="P4" s="17"/>
      <c r="Q4" s="17"/>
      <c r="R4" s="29"/>
      <c r="S4" s="32"/>
      <c r="T4" s="31" t="s">
        <v>25</v>
      </c>
      <c r="U4" s="17" t="s">
        <v>26</v>
      </c>
      <c r="V4" s="17"/>
    </row>
    <row r="5" spans="1:22" s="7" customFormat="1" ht="60.75" customHeight="1">
      <c r="A5" s="18" t="s">
        <v>27</v>
      </c>
      <c r="B5" s="18" t="s">
        <v>28</v>
      </c>
      <c r="C5" s="37" t="s">
        <v>29</v>
      </c>
      <c r="D5" s="18" t="str">
        <f>IF(ISODD(MID(C5,17,1)),"男","女")</f>
        <v>男</v>
      </c>
      <c r="E5" s="18">
        <f>DATEDIF(DATE(MID(C5,7,4),MID(C5,11,2),MID(C5,13,2)),DATE("2022","10","01"),"Y")</f>
        <v>35</v>
      </c>
      <c r="F5" s="18" t="str">
        <f>MID(C5,7,8)</f>
        <v>19870102</v>
      </c>
      <c r="G5" s="18" t="s">
        <v>30</v>
      </c>
      <c r="H5" s="19" t="s">
        <v>31</v>
      </c>
      <c r="I5" s="19" t="s">
        <v>32</v>
      </c>
      <c r="J5" s="19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  <c r="Q5" s="33" t="s">
        <v>40</v>
      </c>
      <c r="R5" s="34" t="s">
        <v>41</v>
      </c>
      <c r="S5" s="34" t="s">
        <v>41</v>
      </c>
      <c r="T5" s="19" t="s">
        <v>42</v>
      </c>
      <c r="U5" s="34" t="s">
        <v>43</v>
      </c>
      <c r="V5" s="18" t="s">
        <v>44</v>
      </c>
    </row>
    <row r="6" spans="1:22" ht="30.75" customHeight="1">
      <c r="A6" s="20">
        <v>1</v>
      </c>
      <c r="B6" s="21"/>
      <c r="C6" s="22"/>
      <c r="D6" s="22"/>
      <c r="E6" s="22"/>
      <c r="F6" s="22">
        <f>MID(C6,7,8)</f>
      </c>
      <c r="G6" s="22"/>
      <c r="H6" s="21"/>
      <c r="I6" s="21"/>
      <c r="J6" s="21"/>
      <c r="K6" s="21"/>
      <c r="L6" s="21"/>
      <c r="M6" s="18"/>
      <c r="N6" s="21"/>
      <c r="O6" s="21"/>
      <c r="P6" s="21"/>
      <c r="Q6" s="35"/>
      <c r="R6" s="21"/>
      <c r="S6" s="21"/>
      <c r="T6" s="36"/>
      <c r="U6" s="21"/>
      <c r="V6" s="21"/>
    </row>
    <row r="7" spans="1:22" ht="33.75" customHeight="1">
      <c r="A7" s="20">
        <v>2</v>
      </c>
      <c r="B7" s="21"/>
      <c r="C7" s="22"/>
      <c r="D7" s="22"/>
      <c r="E7" s="22"/>
      <c r="F7" s="22">
        <f aca="true" t="shared" si="0" ref="F7:F16">MID(C7,7,8)</f>
      </c>
      <c r="G7" s="22"/>
      <c r="H7" s="21"/>
      <c r="I7" s="21"/>
      <c r="J7" s="21"/>
      <c r="K7" s="21"/>
      <c r="L7" s="21"/>
      <c r="M7" s="18"/>
      <c r="N7" s="21"/>
      <c r="O7" s="21"/>
      <c r="P7" s="21"/>
      <c r="Q7" s="35"/>
      <c r="R7" s="21"/>
      <c r="S7" s="21"/>
      <c r="T7" s="36"/>
      <c r="U7" s="21"/>
      <c r="V7" s="21"/>
    </row>
    <row r="8" spans="1:22" ht="33.75" customHeight="1">
      <c r="A8" s="20">
        <v>3</v>
      </c>
      <c r="B8" s="21"/>
      <c r="C8" s="22"/>
      <c r="D8" s="22"/>
      <c r="E8" s="22"/>
      <c r="F8" s="22">
        <f t="shared" si="0"/>
      </c>
      <c r="G8" s="22"/>
      <c r="H8" s="21"/>
      <c r="I8" s="21"/>
      <c r="J8" s="21"/>
      <c r="K8" s="21"/>
      <c r="L8" s="21"/>
      <c r="M8" s="18"/>
      <c r="N8" s="21"/>
      <c r="O8" s="21"/>
      <c r="P8" s="21"/>
      <c r="Q8" s="35"/>
      <c r="R8" s="21"/>
      <c r="S8" s="21"/>
      <c r="T8" s="36"/>
      <c r="U8" s="21"/>
      <c r="V8" s="21"/>
    </row>
    <row r="9" spans="1:22" ht="33.75" customHeight="1">
      <c r="A9" s="20">
        <v>4</v>
      </c>
      <c r="B9" s="21"/>
      <c r="C9" s="22"/>
      <c r="D9" s="22"/>
      <c r="E9" s="22"/>
      <c r="F9" s="22">
        <f t="shared" si="0"/>
      </c>
      <c r="G9" s="22"/>
      <c r="H9" s="21"/>
      <c r="I9" s="21"/>
      <c r="J9" s="21"/>
      <c r="K9" s="21"/>
      <c r="L9" s="21"/>
      <c r="M9" s="18"/>
      <c r="N9" s="21"/>
      <c r="O9" s="21"/>
      <c r="P9" s="21"/>
      <c r="Q9" s="35"/>
      <c r="R9" s="21"/>
      <c r="S9" s="21"/>
      <c r="T9" s="36"/>
      <c r="U9" s="21"/>
      <c r="V9" s="21"/>
    </row>
    <row r="10" spans="1:22" ht="33.75" customHeight="1">
      <c r="A10" s="20">
        <v>5</v>
      </c>
      <c r="B10" s="21"/>
      <c r="C10" s="22"/>
      <c r="D10" s="22"/>
      <c r="E10" s="22"/>
      <c r="F10" s="22">
        <f t="shared" si="0"/>
      </c>
      <c r="G10" s="22"/>
      <c r="H10" s="21"/>
      <c r="I10" s="21"/>
      <c r="J10" s="21"/>
      <c r="K10" s="21"/>
      <c r="L10" s="21"/>
      <c r="M10" s="18"/>
      <c r="N10" s="21"/>
      <c r="O10" s="21"/>
      <c r="P10" s="21"/>
      <c r="Q10" s="35"/>
      <c r="R10" s="21"/>
      <c r="S10" s="21"/>
      <c r="T10" s="36"/>
      <c r="U10" s="21"/>
      <c r="V10" s="21"/>
    </row>
    <row r="11" spans="1:22" ht="33.75" customHeight="1">
      <c r="A11" s="20">
        <v>6</v>
      </c>
      <c r="B11" s="21"/>
      <c r="C11" s="22"/>
      <c r="D11" s="22"/>
      <c r="E11" s="22"/>
      <c r="F11" s="22">
        <f t="shared" si="0"/>
      </c>
      <c r="G11" s="22"/>
      <c r="H11" s="21"/>
      <c r="I11" s="21"/>
      <c r="J11" s="21"/>
      <c r="K11" s="21"/>
      <c r="L11" s="21"/>
      <c r="M11" s="18"/>
      <c r="N11" s="21"/>
      <c r="O11" s="21"/>
      <c r="P11" s="21"/>
      <c r="Q11" s="35"/>
      <c r="R11" s="21"/>
      <c r="S11" s="21"/>
      <c r="T11" s="36"/>
      <c r="U11" s="21"/>
      <c r="V11" s="21"/>
    </row>
    <row r="12" spans="1:22" ht="33.75" customHeight="1">
      <c r="A12" s="20">
        <v>7</v>
      </c>
      <c r="B12" s="21"/>
      <c r="C12" s="22"/>
      <c r="D12" s="22"/>
      <c r="E12" s="22"/>
      <c r="F12" s="22">
        <f t="shared" si="0"/>
      </c>
      <c r="G12" s="22"/>
      <c r="H12" s="21"/>
      <c r="I12" s="21"/>
      <c r="J12" s="21"/>
      <c r="K12" s="21"/>
      <c r="L12" s="21"/>
      <c r="M12" s="18"/>
      <c r="N12" s="21"/>
      <c r="O12" s="21"/>
      <c r="P12" s="21"/>
      <c r="Q12" s="35"/>
      <c r="R12" s="21"/>
      <c r="S12" s="21"/>
      <c r="T12" s="36"/>
      <c r="U12" s="21"/>
      <c r="V12" s="21"/>
    </row>
    <row r="13" spans="1:22" ht="33.75" customHeight="1">
      <c r="A13" s="20">
        <v>8</v>
      </c>
      <c r="B13" s="21"/>
      <c r="C13" s="22"/>
      <c r="D13" s="22"/>
      <c r="E13" s="22"/>
      <c r="F13" s="22">
        <f t="shared" si="0"/>
      </c>
      <c r="G13" s="22"/>
      <c r="H13" s="21"/>
      <c r="I13" s="21"/>
      <c r="J13" s="21"/>
      <c r="K13" s="21"/>
      <c r="L13" s="21"/>
      <c r="M13" s="18"/>
      <c r="N13" s="21"/>
      <c r="O13" s="21"/>
      <c r="P13" s="21"/>
      <c r="Q13" s="35"/>
      <c r="R13" s="21"/>
      <c r="S13" s="21"/>
      <c r="T13" s="36"/>
      <c r="U13" s="21"/>
      <c r="V13" s="21"/>
    </row>
    <row r="14" spans="1:22" ht="33.75" customHeight="1">
      <c r="A14" s="20">
        <v>9</v>
      </c>
      <c r="B14" s="21"/>
      <c r="C14" s="22"/>
      <c r="D14" s="22"/>
      <c r="E14" s="22"/>
      <c r="F14" s="22">
        <f t="shared" si="0"/>
      </c>
      <c r="G14" s="22"/>
      <c r="H14" s="21"/>
      <c r="I14" s="21"/>
      <c r="J14" s="21"/>
      <c r="K14" s="21"/>
      <c r="L14" s="21"/>
      <c r="M14" s="18"/>
      <c r="N14" s="21"/>
      <c r="O14" s="21"/>
      <c r="P14" s="21"/>
      <c r="Q14" s="35"/>
      <c r="R14" s="21"/>
      <c r="S14" s="21"/>
      <c r="T14" s="36"/>
      <c r="U14" s="21"/>
      <c r="V14" s="21"/>
    </row>
    <row r="15" spans="1:22" ht="33.75" customHeight="1">
      <c r="A15" s="20">
        <v>10</v>
      </c>
      <c r="B15" s="21"/>
      <c r="C15" s="22"/>
      <c r="D15" s="22"/>
      <c r="E15" s="22"/>
      <c r="F15" s="22">
        <f t="shared" si="0"/>
      </c>
      <c r="G15" s="22"/>
      <c r="H15" s="21"/>
      <c r="I15" s="21"/>
      <c r="J15" s="21"/>
      <c r="K15" s="21"/>
      <c r="L15" s="21"/>
      <c r="M15" s="18"/>
      <c r="N15" s="21"/>
      <c r="O15" s="21"/>
      <c r="P15" s="21"/>
      <c r="Q15" s="35"/>
      <c r="R15" s="21"/>
      <c r="S15" s="21"/>
      <c r="T15" s="36"/>
      <c r="U15" s="21"/>
      <c r="V15" s="21"/>
    </row>
    <row r="16" spans="1:22" ht="33.75" customHeight="1">
      <c r="A16" s="20">
        <v>11</v>
      </c>
      <c r="B16" s="21"/>
      <c r="C16" s="22"/>
      <c r="D16" s="22"/>
      <c r="E16" s="22"/>
      <c r="F16" s="22">
        <f t="shared" si="0"/>
      </c>
      <c r="G16" s="22"/>
      <c r="H16" s="21"/>
      <c r="I16" s="21"/>
      <c r="J16" s="21"/>
      <c r="K16" s="21"/>
      <c r="L16" s="21"/>
      <c r="M16" s="18"/>
      <c r="N16" s="21"/>
      <c r="O16" s="21"/>
      <c r="P16" s="21"/>
      <c r="Q16" s="35"/>
      <c r="R16" s="21"/>
      <c r="S16" s="21"/>
      <c r="T16" s="36"/>
      <c r="U16" s="21"/>
      <c r="V16" s="21"/>
    </row>
    <row r="17" spans="1:22" ht="33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17" s="8" customFormat="1" ht="17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8" customFormat="1" ht="60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</sheetData>
  <sheetProtection/>
  <mergeCells count="17">
    <mergeCell ref="A1:V1"/>
    <mergeCell ref="A2:J2"/>
    <mergeCell ref="M2:V2"/>
    <mergeCell ref="B3:K3"/>
    <mergeCell ref="T3:U3"/>
    <mergeCell ref="A17:V17"/>
    <mergeCell ref="A3:A4"/>
    <mergeCell ref="L3:L4"/>
    <mergeCell ref="M3:M4"/>
    <mergeCell ref="N3:N4"/>
    <mergeCell ref="O3:O4"/>
    <mergeCell ref="P3:P4"/>
    <mergeCell ref="Q3:Q4"/>
    <mergeCell ref="R3:R4"/>
    <mergeCell ref="S3:S4"/>
    <mergeCell ref="V3:V4"/>
    <mergeCell ref="A18:Q19"/>
  </mergeCells>
  <dataValidations count="5">
    <dataValidation type="list" allowBlank="1" showInputMessage="1" showErrorMessage="1" sqref="M1 M18:M65536">
      <formula1>"0817化学工程与技术"</formula1>
    </dataValidation>
    <dataValidation allowBlank="1" showInputMessage="1" showErrorMessage="1" sqref="L3 O3 P3 K1:K3 K6:K65536 L1:L2 L6:L65536 O1:O2 O5:O65536 P1:P2 P5:P65536 M3:N4"/>
    <dataValidation type="list" allowBlank="1" showInputMessage="1" showErrorMessage="1" sqref="M5 M6:M17">
      <formula1>码表!$A$2:$A$16</formula1>
    </dataValidation>
    <dataValidation type="list" allowBlank="1" showInputMessage="1" showErrorMessage="1" sqref="J1:J65536">
      <formula1>"博士研究生/博士学位,博士研究生/硕士学位,博士研究生/学士学位,硕士研究生/博士学位,硕士研究生/硕士学位,硕士研究生/学士学位,硕士研究生/无学位,本科毕业/博士学位,本科毕业/硕士学位,本科毕业/学士学位,本科毕业/无学位,本科结业/无学位,专科/无学位"</formula1>
    </dataValidation>
    <dataValidation type="list" allowBlank="1" showInputMessage="1" showErrorMessage="1" sqref="N1:N2 N5:N65536">
      <formula1>码表!$D$2:$D$106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8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82">
      <selection activeCell="A1" sqref="A1:A16"/>
    </sheetView>
  </sheetViews>
  <sheetFormatPr defaultColWidth="9.00390625" defaultRowHeight="14.25"/>
  <cols>
    <col min="1" max="1" width="14.625" style="0" customWidth="1"/>
    <col min="2" max="2" width="6.625" style="0" customWidth="1"/>
    <col min="3" max="3" width="8.875" style="0" customWidth="1"/>
    <col min="4" max="4" width="34.00390625" style="0" customWidth="1"/>
    <col min="5" max="5" width="6.625" style="0" customWidth="1"/>
    <col min="6" max="6" width="30.375" style="0" customWidth="1"/>
  </cols>
  <sheetData>
    <row r="1" spans="1:6" ht="14.25">
      <c r="A1" s="1" t="s">
        <v>46</v>
      </c>
      <c r="B1" s="1"/>
      <c r="C1" s="1"/>
      <c r="D1" s="1" t="s">
        <v>47</v>
      </c>
      <c r="E1" s="1"/>
      <c r="F1" s="1"/>
    </row>
    <row r="2" spans="1:6" ht="14.25">
      <c r="A2" s="1" t="s">
        <v>48</v>
      </c>
      <c r="B2" s="1" t="s">
        <v>48</v>
      </c>
      <c r="C2" s="1" t="s">
        <v>48</v>
      </c>
      <c r="D2" s="1" t="s">
        <v>48</v>
      </c>
      <c r="E2" s="1" t="s">
        <v>48</v>
      </c>
      <c r="F2" s="1" t="s">
        <v>48</v>
      </c>
    </row>
    <row r="3" spans="1:6" ht="14.25">
      <c r="A3" s="1" t="str">
        <f>B3&amp;C3</f>
        <v>025100金融</v>
      </c>
      <c r="B3" s="1" t="s">
        <v>49</v>
      </c>
      <c r="C3" s="1" t="s">
        <v>50</v>
      </c>
      <c r="D3" s="2" t="str">
        <f>E3&amp;F3</f>
        <v>025100金融</v>
      </c>
      <c r="E3" s="3" t="s">
        <v>49</v>
      </c>
      <c r="F3" s="3" t="s">
        <v>50</v>
      </c>
    </row>
    <row r="4" spans="1:6" ht="14.25">
      <c r="A4" s="1" t="str">
        <f aca="true" t="shared" si="0" ref="A4:A16">B4&amp;C4</f>
        <v>035200社会工作</v>
      </c>
      <c r="B4" s="1" t="s">
        <v>51</v>
      </c>
      <c r="C4" s="1" t="s">
        <v>52</v>
      </c>
      <c r="D4" s="2" t="str">
        <f aca="true" t="shared" si="1" ref="D4:D35">E4&amp;F4</f>
        <v>035200社会工作</v>
      </c>
      <c r="E4" s="3" t="s">
        <v>51</v>
      </c>
      <c r="F4" s="3" t="s">
        <v>52</v>
      </c>
    </row>
    <row r="5" spans="1:6" ht="14.25">
      <c r="A5" s="1" t="str">
        <f t="shared" si="0"/>
        <v>045100教育</v>
      </c>
      <c r="B5" s="1" t="s">
        <v>53</v>
      </c>
      <c r="C5" s="1" t="s">
        <v>54</v>
      </c>
      <c r="D5" s="2" t="str">
        <f t="shared" si="1"/>
        <v>045100教育</v>
      </c>
      <c r="E5" s="3" t="s">
        <v>53</v>
      </c>
      <c r="F5" s="3" t="s">
        <v>54</v>
      </c>
    </row>
    <row r="6" spans="1:6" ht="14.25">
      <c r="A6" s="1" t="str">
        <f t="shared" si="0"/>
        <v>045200体育</v>
      </c>
      <c r="B6" s="1" t="s">
        <v>55</v>
      </c>
      <c r="C6" s="1" t="s">
        <v>56</v>
      </c>
      <c r="D6" s="2" t="str">
        <f t="shared" si="1"/>
        <v>045101教育管理</v>
      </c>
      <c r="E6" s="3" t="s">
        <v>57</v>
      </c>
      <c r="F6" s="3" t="s">
        <v>58</v>
      </c>
    </row>
    <row r="7" spans="1:6" ht="14.25">
      <c r="A7" s="1" t="str">
        <f t="shared" si="0"/>
        <v>045400应用心理</v>
      </c>
      <c r="B7" s="1" t="s">
        <v>59</v>
      </c>
      <c r="C7" s="1" t="s">
        <v>60</v>
      </c>
      <c r="D7" s="2" t="str">
        <f t="shared" si="1"/>
        <v>045102学科教学(思政)</v>
      </c>
      <c r="E7" s="3" t="s">
        <v>61</v>
      </c>
      <c r="F7" s="3" t="s">
        <v>62</v>
      </c>
    </row>
    <row r="8" spans="1:6" ht="14.25">
      <c r="A8" s="1" t="str">
        <f t="shared" si="0"/>
        <v>055100翻译</v>
      </c>
      <c r="B8" s="1" t="s">
        <v>63</v>
      </c>
      <c r="C8" s="1" t="s">
        <v>64</v>
      </c>
      <c r="D8" s="2" t="str">
        <f t="shared" si="1"/>
        <v>045103学科教学(语文)</v>
      </c>
      <c r="E8" s="3" t="s">
        <v>65</v>
      </c>
      <c r="F8" s="3" t="s">
        <v>66</v>
      </c>
    </row>
    <row r="9" spans="1:6" ht="14.25">
      <c r="A9" s="1" t="str">
        <f t="shared" si="0"/>
        <v>085400电子信息</v>
      </c>
      <c r="B9" s="1" t="s">
        <v>67</v>
      </c>
      <c r="C9" s="1" t="s">
        <v>68</v>
      </c>
      <c r="D9" s="2" t="str">
        <f t="shared" si="1"/>
        <v>045104学科教学(数学)</v>
      </c>
      <c r="E9" s="3" t="s">
        <v>69</v>
      </c>
      <c r="F9" s="3" t="s">
        <v>70</v>
      </c>
    </row>
    <row r="10" spans="1:6" ht="14.25">
      <c r="A10" s="1" t="str">
        <f t="shared" si="0"/>
        <v>085900土木水利</v>
      </c>
      <c r="B10" s="1" t="s">
        <v>71</v>
      </c>
      <c r="C10" s="1" t="s">
        <v>72</v>
      </c>
      <c r="D10" s="2" t="str">
        <f t="shared" si="1"/>
        <v>045105学科教学(物理)</v>
      </c>
      <c r="E10" s="3" t="s">
        <v>73</v>
      </c>
      <c r="F10" s="3" t="s">
        <v>74</v>
      </c>
    </row>
    <row r="11" spans="1:6" ht="14.25">
      <c r="A11" s="1" t="str">
        <f t="shared" si="0"/>
        <v>105100临床医学</v>
      </c>
      <c r="B11" s="1" t="s">
        <v>75</v>
      </c>
      <c r="C11" s="1" t="s">
        <v>76</v>
      </c>
      <c r="D11" s="2" t="str">
        <f t="shared" si="1"/>
        <v>045106学科教学(化学)</v>
      </c>
      <c r="E11" s="3" t="s">
        <v>77</v>
      </c>
      <c r="F11" s="3" t="s">
        <v>78</v>
      </c>
    </row>
    <row r="12" spans="1:6" ht="14.25">
      <c r="A12" s="1" t="str">
        <f t="shared" si="0"/>
        <v>125300会计</v>
      </c>
      <c r="B12" s="1" t="s">
        <v>79</v>
      </c>
      <c r="C12" s="1" t="s">
        <v>80</v>
      </c>
      <c r="D12" s="2" t="str">
        <f t="shared" si="1"/>
        <v>045107学科教学(生物)</v>
      </c>
      <c r="E12" s="3" t="s">
        <v>81</v>
      </c>
      <c r="F12" s="3" t="s">
        <v>82</v>
      </c>
    </row>
    <row r="13" spans="1:6" ht="14.25">
      <c r="A13" s="1" t="str">
        <f t="shared" si="0"/>
        <v>135200音乐</v>
      </c>
      <c r="B13" s="1" t="s">
        <v>83</v>
      </c>
      <c r="C13" s="1" t="s">
        <v>84</v>
      </c>
      <c r="D13" s="2" t="str">
        <f t="shared" si="1"/>
        <v>045108学科教学(英语)</v>
      </c>
      <c r="E13" s="3" t="s">
        <v>85</v>
      </c>
      <c r="F13" s="3" t="s">
        <v>86</v>
      </c>
    </row>
    <row r="14" spans="1:6" ht="14.25">
      <c r="A14" s="1" t="str">
        <f t="shared" si="0"/>
        <v>135400戏剧与影视</v>
      </c>
      <c r="B14" s="1" t="s">
        <v>87</v>
      </c>
      <c r="C14" s="1" t="s">
        <v>88</v>
      </c>
      <c r="D14" s="2" t="str">
        <f t="shared" si="1"/>
        <v>045109学科教学(历史)</v>
      </c>
      <c r="E14" s="3" t="s">
        <v>89</v>
      </c>
      <c r="F14" s="3" t="s">
        <v>90</v>
      </c>
    </row>
    <row r="15" spans="1:6" ht="14.25">
      <c r="A15" s="1" t="str">
        <f t="shared" si="0"/>
        <v>135600美术与书法</v>
      </c>
      <c r="B15" s="1" t="s">
        <v>91</v>
      </c>
      <c r="C15" s="1" t="s">
        <v>92</v>
      </c>
      <c r="D15" s="2" t="str">
        <f t="shared" si="1"/>
        <v>045110学科教学(地理)</v>
      </c>
      <c r="E15" s="3" t="s">
        <v>93</v>
      </c>
      <c r="F15" s="3" t="s">
        <v>94</v>
      </c>
    </row>
    <row r="16" spans="1:6" ht="14.25">
      <c r="A16" s="1" t="str">
        <f t="shared" si="0"/>
        <v>135700设计</v>
      </c>
      <c r="B16" s="1" t="s">
        <v>95</v>
      </c>
      <c r="C16" s="1" t="s">
        <v>96</v>
      </c>
      <c r="D16" s="2" t="str">
        <f t="shared" si="1"/>
        <v>045111学科教学(音乐)</v>
      </c>
      <c r="E16" s="3" t="s">
        <v>97</v>
      </c>
      <c r="F16" s="3" t="s">
        <v>98</v>
      </c>
    </row>
    <row r="17" spans="4:6" ht="14.25">
      <c r="D17" s="2" t="str">
        <f t="shared" si="1"/>
        <v>045112学科教学(体育)</v>
      </c>
      <c r="E17" s="3" t="s">
        <v>99</v>
      </c>
      <c r="F17" s="3" t="s">
        <v>100</v>
      </c>
    </row>
    <row r="18" spans="4:6" ht="14.25">
      <c r="D18" s="2" t="str">
        <f t="shared" si="1"/>
        <v>045113学科教学(美术)</v>
      </c>
      <c r="E18" s="3" t="s">
        <v>101</v>
      </c>
      <c r="F18" s="3" t="s">
        <v>102</v>
      </c>
    </row>
    <row r="19" spans="4:6" ht="14.25">
      <c r="D19" s="2" t="str">
        <f t="shared" si="1"/>
        <v>045114现代教育技术</v>
      </c>
      <c r="E19" s="3" t="s">
        <v>103</v>
      </c>
      <c r="F19" s="3" t="s">
        <v>104</v>
      </c>
    </row>
    <row r="20" spans="4:6" ht="14.25">
      <c r="D20" s="2" t="str">
        <f t="shared" si="1"/>
        <v>045115小学教育</v>
      </c>
      <c r="E20" s="3" t="s">
        <v>105</v>
      </c>
      <c r="F20" s="3" t="s">
        <v>106</v>
      </c>
    </row>
    <row r="21" spans="4:6" ht="14.25">
      <c r="D21" s="2" t="str">
        <f t="shared" si="1"/>
        <v>045116心理健康教育</v>
      </c>
      <c r="E21" s="3" t="s">
        <v>107</v>
      </c>
      <c r="F21" s="3" t="s">
        <v>108</v>
      </c>
    </row>
    <row r="22" spans="4:6" ht="14.25">
      <c r="D22" s="2" t="str">
        <f t="shared" si="1"/>
        <v>045117科学与技术教育</v>
      </c>
      <c r="E22" s="3" t="s">
        <v>109</v>
      </c>
      <c r="F22" s="3" t="s">
        <v>110</v>
      </c>
    </row>
    <row r="23" spans="4:6" ht="14.25">
      <c r="D23" s="2" t="str">
        <f t="shared" si="1"/>
        <v>045118学前教育</v>
      </c>
      <c r="E23" s="3" t="s">
        <v>111</v>
      </c>
      <c r="F23" s="3" t="s">
        <v>112</v>
      </c>
    </row>
    <row r="24" spans="4:6" ht="14.25">
      <c r="D24" s="2" t="str">
        <f t="shared" si="1"/>
        <v>045119特殊教育</v>
      </c>
      <c r="E24" s="3" t="s">
        <v>113</v>
      </c>
      <c r="F24" s="3" t="s">
        <v>114</v>
      </c>
    </row>
    <row r="25" spans="4:6" ht="14.25">
      <c r="D25" s="2" t="str">
        <f t="shared" si="1"/>
        <v>045120职业技术教育</v>
      </c>
      <c r="E25" s="3" t="s">
        <v>115</v>
      </c>
      <c r="F25" s="3" t="s">
        <v>116</v>
      </c>
    </row>
    <row r="26" spans="4:6" ht="14.25">
      <c r="D26" s="2" t="str">
        <f t="shared" si="1"/>
        <v>045200体育</v>
      </c>
      <c r="E26" s="3" t="s">
        <v>55</v>
      </c>
      <c r="F26" s="3" t="s">
        <v>56</v>
      </c>
    </row>
    <row r="27" spans="4:6" ht="14.25">
      <c r="D27" s="2" t="str">
        <f t="shared" si="1"/>
        <v>045201体育教学</v>
      </c>
      <c r="E27" s="3" t="s">
        <v>117</v>
      </c>
      <c r="F27" s="3" t="s">
        <v>118</v>
      </c>
    </row>
    <row r="28" spans="4:6" ht="14.25">
      <c r="D28" s="2" t="str">
        <f t="shared" si="1"/>
        <v>045202运动训练</v>
      </c>
      <c r="E28" s="3" t="s">
        <v>119</v>
      </c>
      <c r="F28" s="3" t="s">
        <v>120</v>
      </c>
    </row>
    <row r="29" spans="4:6" ht="14.25">
      <c r="D29" s="2" t="str">
        <f t="shared" si="1"/>
        <v>045203竞赛组织</v>
      </c>
      <c r="E29" s="3" t="s">
        <v>121</v>
      </c>
      <c r="F29" s="3" t="s">
        <v>122</v>
      </c>
    </row>
    <row r="30" spans="4:6" ht="14.25">
      <c r="D30" s="2" t="str">
        <f t="shared" si="1"/>
        <v>045204社会体育指导</v>
      </c>
      <c r="E30" s="3" t="s">
        <v>123</v>
      </c>
      <c r="F30" s="3" t="s">
        <v>124</v>
      </c>
    </row>
    <row r="31" spans="4:6" ht="14.25">
      <c r="D31" s="2" t="str">
        <f t="shared" si="1"/>
        <v>045400应用心理</v>
      </c>
      <c r="E31" s="3" t="s">
        <v>59</v>
      </c>
      <c r="F31" s="3" t="s">
        <v>60</v>
      </c>
    </row>
    <row r="32" spans="4:6" ht="14.25">
      <c r="D32" s="2" t="str">
        <f t="shared" si="1"/>
        <v>055100翻译</v>
      </c>
      <c r="E32" s="3" t="s">
        <v>63</v>
      </c>
      <c r="F32" s="3" t="s">
        <v>64</v>
      </c>
    </row>
    <row r="33" spans="4:6" ht="14.25">
      <c r="D33" s="2" t="str">
        <f t="shared" si="1"/>
        <v>055101英语笔译</v>
      </c>
      <c r="E33" s="3" t="s">
        <v>125</v>
      </c>
      <c r="F33" s="3" t="s">
        <v>126</v>
      </c>
    </row>
    <row r="34" spans="4:6" ht="14.25">
      <c r="D34" s="2" t="str">
        <f t="shared" si="1"/>
        <v>055102英语口译</v>
      </c>
      <c r="E34" s="3" t="s">
        <v>127</v>
      </c>
      <c r="F34" s="3" t="s">
        <v>128</v>
      </c>
    </row>
    <row r="35" spans="4:6" ht="14.25">
      <c r="D35" s="2" t="str">
        <f t="shared" si="1"/>
        <v>055103俄语笔译</v>
      </c>
      <c r="E35" s="3" t="s">
        <v>129</v>
      </c>
      <c r="F35" s="3" t="s">
        <v>130</v>
      </c>
    </row>
    <row r="36" spans="4:6" ht="14.25">
      <c r="D36" s="2" t="str">
        <f aca="true" t="shared" si="2" ref="D36:D67">E36&amp;F36</f>
        <v>055104俄语口译</v>
      </c>
      <c r="E36" s="3" t="s">
        <v>131</v>
      </c>
      <c r="F36" s="3" t="s">
        <v>132</v>
      </c>
    </row>
    <row r="37" spans="4:6" ht="14.25">
      <c r="D37" s="2" t="str">
        <f t="shared" si="2"/>
        <v>055105日语笔译</v>
      </c>
      <c r="E37" s="3" t="s">
        <v>133</v>
      </c>
      <c r="F37" s="3" t="s">
        <v>134</v>
      </c>
    </row>
    <row r="38" spans="4:6" ht="14.25">
      <c r="D38" s="2" t="str">
        <f t="shared" si="2"/>
        <v>055106日语口译</v>
      </c>
      <c r="E38" s="3" t="s">
        <v>135</v>
      </c>
      <c r="F38" s="3" t="s">
        <v>136</v>
      </c>
    </row>
    <row r="39" spans="4:6" ht="14.25">
      <c r="D39" s="2" t="str">
        <f t="shared" si="2"/>
        <v>055107法语笔译</v>
      </c>
      <c r="E39" s="3" t="s">
        <v>137</v>
      </c>
      <c r="F39" s="3" t="s">
        <v>138</v>
      </c>
    </row>
    <row r="40" spans="4:6" ht="14.25">
      <c r="D40" s="2" t="str">
        <f t="shared" si="2"/>
        <v>055108法语口译</v>
      </c>
      <c r="E40" s="3" t="s">
        <v>139</v>
      </c>
      <c r="F40" s="3" t="s">
        <v>140</v>
      </c>
    </row>
    <row r="41" spans="4:6" ht="14.25">
      <c r="D41" s="2" t="str">
        <f t="shared" si="2"/>
        <v>055109德语笔译</v>
      </c>
      <c r="E41" s="3" t="s">
        <v>141</v>
      </c>
      <c r="F41" s="3" t="s">
        <v>142</v>
      </c>
    </row>
    <row r="42" spans="4:6" ht="14.25">
      <c r="D42" s="2" t="str">
        <f t="shared" si="2"/>
        <v>055110德语口译</v>
      </c>
      <c r="E42" s="3" t="s">
        <v>143</v>
      </c>
      <c r="F42" s="3" t="s">
        <v>144</v>
      </c>
    </row>
    <row r="43" spans="4:6" ht="14.25">
      <c r="D43" s="2" t="str">
        <f t="shared" si="2"/>
        <v>055111朝鲜语笔译</v>
      </c>
      <c r="E43" s="3" t="s">
        <v>145</v>
      </c>
      <c r="F43" s="3" t="s">
        <v>146</v>
      </c>
    </row>
    <row r="44" spans="4:6" ht="14.25">
      <c r="D44" s="2" t="str">
        <f t="shared" si="2"/>
        <v>055112朝鲜语口译</v>
      </c>
      <c r="E44" s="3" t="s">
        <v>147</v>
      </c>
      <c r="F44" s="3" t="s">
        <v>148</v>
      </c>
    </row>
    <row r="45" spans="4:6" ht="14.25">
      <c r="D45" s="2" t="str">
        <f t="shared" si="2"/>
        <v>055113西班牙语笔译</v>
      </c>
      <c r="E45" s="3" t="s">
        <v>149</v>
      </c>
      <c r="F45" s="3" t="s">
        <v>150</v>
      </c>
    </row>
    <row r="46" spans="4:6" ht="14.25">
      <c r="D46" s="2" t="str">
        <f t="shared" si="2"/>
        <v>055114西班牙语口译</v>
      </c>
      <c r="E46" s="3" t="s">
        <v>151</v>
      </c>
      <c r="F46" s="3" t="s">
        <v>152</v>
      </c>
    </row>
    <row r="47" spans="4:6" ht="14.25">
      <c r="D47" s="2" t="str">
        <f t="shared" si="2"/>
        <v>055115阿拉伯语笔译</v>
      </c>
      <c r="E47" s="3" t="s">
        <v>153</v>
      </c>
      <c r="F47" s="3" t="s">
        <v>154</v>
      </c>
    </row>
    <row r="48" spans="4:6" ht="14.25">
      <c r="D48" s="2" t="str">
        <f t="shared" si="2"/>
        <v>055116阿拉伯语口译</v>
      </c>
      <c r="E48" s="3" t="s">
        <v>155</v>
      </c>
      <c r="F48" s="3" t="s">
        <v>156</v>
      </c>
    </row>
    <row r="49" spans="4:6" ht="14.25">
      <c r="D49" s="2" t="str">
        <f t="shared" si="2"/>
        <v>055117泰语笔译</v>
      </c>
      <c r="E49" s="3" t="s">
        <v>157</v>
      </c>
      <c r="F49" s="3" t="s">
        <v>158</v>
      </c>
    </row>
    <row r="50" spans="4:6" ht="14.25">
      <c r="D50" s="2" t="str">
        <f t="shared" si="2"/>
        <v>055118泰语口译</v>
      </c>
      <c r="E50" s="3" t="s">
        <v>159</v>
      </c>
      <c r="F50" s="3" t="s">
        <v>160</v>
      </c>
    </row>
    <row r="51" spans="4:6" ht="14.25">
      <c r="D51" s="2" t="str">
        <f t="shared" si="2"/>
        <v>055119意大利语笔译</v>
      </c>
      <c r="E51" s="3" t="s">
        <v>161</v>
      </c>
      <c r="F51" s="3" t="s">
        <v>162</v>
      </c>
    </row>
    <row r="52" spans="4:6" ht="14.25">
      <c r="D52" s="2" t="str">
        <f t="shared" si="2"/>
        <v>055120意大利语口译</v>
      </c>
      <c r="E52" s="3" t="s">
        <v>163</v>
      </c>
      <c r="F52" s="3" t="s">
        <v>164</v>
      </c>
    </row>
    <row r="53" spans="4:6" ht="14.25">
      <c r="D53" s="2" t="str">
        <f t="shared" si="2"/>
        <v>055121越南语笔译</v>
      </c>
      <c r="E53" s="3" t="s">
        <v>165</v>
      </c>
      <c r="F53" s="3" t="s">
        <v>166</v>
      </c>
    </row>
    <row r="54" spans="4:6" ht="14.25">
      <c r="D54" s="2" t="str">
        <f t="shared" si="2"/>
        <v>055122越南语口译</v>
      </c>
      <c r="E54" s="3" t="s">
        <v>167</v>
      </c>
      <c r="F54" s="3" t="s">
        <v>168</v>
      </c>
    </row>
    <row r="55" spans="4:6" ht="14.25">
      <c r="D55" s="2" t="str">
        <f t="shared" si="2"/>
        <v>085400电子信息</v>
      </c>
      <c r="E55" s="3" t="s">
        <v>67</v>
      </c>
      <c r="F55" s="3" t="s">
        <v>68</v>
      </c>
    </row>
    <row r="56" spans="4:6" ht="14.25">
      <c r="D56" s="2" t="str">
        <f t="shared" si="2"/>
        <v>085401新一代电子信息技术(含量子技术等)</v>
      </c>
      <c r="E56" s="3" t="s">
        <v>169</v>
      </c>
      <c r="F56" s="3" t="s">
        <v>170</v>
      </c>
    </row>
    <row r="57" spans="4:6" ht="14.25">
      <c r="D57" s="2" t="str">
        <f t="shared" si="2"/>
        <v>085402通信工程(含宽带网络、移动通信等)</v>
      </c>
      <c r="E57" s="3" t="s">
        <v>171</v>
      </c>
      <c r="F57" s="3" t="s">
        <v>172</v>
      </c>
    </row>
    <row r="58" spans="4:6" ht="14.25">
      <c r="D58" s="2" t="str">
        <f t="shared" si="2"/>
        <v>085403集成电路工程</v>
      </c>
      <c r="E58" s="3" t="s">
        <v>173</v>
      </c>
      <c r="F58" s="3" t="s">
        <v>174</v>
      </c>
    </row>
    <row r="59" spans="4:6" ht="14.25">
      <c r="D59" s="2" t="str">
        <f t="shared" si="2"/>
        <v>085404计算机技术</v>
      </c>
      <c r="E59" s="3" t="s">
        <v>175</v>
      </c>
      <c r="F59" s="3" t="s">
        <v>176</v>
      </c>
    </row>
    <row r="60" spans="4:6" ht="14.25">
      <c r="D60" s="2" t="str">
        <f t="shared" si="2"/>
        <v>085405软件工程</v>
      </c>
      <c r="E60" s="3" t="s">
        <v>177</v>
      </c>
      <c r="F60" s="3" t="s">
        <v>178</v>
      </c>
    </row>
    <row r="61" spans="4:6" ht="14.25">
      <c r="D61" s="2" t="str">
        <f t="shared" si="2"/>
        <v>085406控制工程</v>
      </c>
      <c r="E61" s="3" t="s">
        <v>179</v>
      </c>
      <c r="F61" s="3" t="s">
        <v>180</v>
      </c>
    </row>
    <row r="62" spans="4:6" ht="14.25">
      <c r="D62" s="2" t="str">
        <f t="shared" si="2"/>
        <v>085407仪器仪表工程</v>
      </c>
      <c r="E62" s="3" t="s">
        <v>181</v>
      </c>
      <c r="F62" s="3" t="s">
        <v>182</v>
      </c>
    </row>
    <row r="63" spans="4:6" ht="14.25">
      <c r="D63" s="2" t="str">
        <f t="shared" si="2"/>
        <v>085408光电信息工程</v>
      </c>
      <c r="E63" s="3" t="s">
        <v>183</v>
      </c>
      <c r="F63" s="3" t="s">
        <v>184</v>
      </c>
    </row>
    <row r="64" spans="4:6" ht="14.25">
      <c r="D64" s="2" t="str">
        <f t="shared" si="2"/>
        <v>085409生物医学工程</v>
      </c>
      <c r="E64" s="3" t="s">
        <v>185</v>
      </c>
      <c r="F64" s="3" t="s">
        <v>186</v>
      </c>
    </row>
    <row r="65" spans="4:6" ht="14.25">
      <c r="D65" s="2" t="str">
        <f t="shared" si="2"/>
        <v>085410人工智能</v>
      </c>
      <c r="E65" s="3" t="s">
        <v>187</v>
      </c>
      <c r="F65" s="3" t="s">
        <v>188</v>
      </c>
    </row>
    <row r="66" spans="4:6" ht="14.25">
      <c r="D66" s="2" t="str">
        <f t="shared" si="2"/>
        <v>085411大数据技术与工程</v>
      </c>
      <c r="E66" s="3" t="s">
        <v>189</v>
      </c>
      <c r="F66" s="3" t="s">
        <v>190</v>
      </c>
    </row>
    <row r="67" spans="4:6" ht="14.25">
      <c r="D67" s="2" t="str">
        <f t="shared" si="2"/>
        <v>085412网络与信息安全</v>
      </c>
      <c r="E67" s="3" t="s">
        <v>191</v>
      </c>
      <c r="F67" s="3" t="s">
        <v>192</v>
      </c>
    </row>
    <row r="68" spans="4:6" ht="14.25">
      <c r="D68" s="2" t="str">
        <f aca="true" t="shared" si="3" ref="D68:D99">E68&amp;F68</f>
        <v>085900土木水利</v>
      </c>
      <c r="E68" s="3" t="s">
        <v>71</v>
      </c>
      <c r="F68" s="3" t="s">
        <v>72</v>
      </c>
    </row>
    <row r="69" spans="4:6" ht="14.25">
      <c r="D69" s="2" t="str">
        <f t="shared" si="3"/>
        <v>085901土木工程</v>
      </c>
      <c r="E69" s="3" t="s">
        <v>193</v>
      </c>
      <c r="F69" s="3" t="s">
        <v>194</v>
      </c>
    </row>
    <row r="70" spans="4:6" ht="14.25">
      <c r="D70" s="2" t="str">
        <f t="shared" si="3"/>
        <v>085902水利工程</v>
      </c>
      <c r="E70" s="3" t="s">
        <v>195</v>
      </c>
      <c r="F70" s="3" t="s">
        <v>196</v>
      </c>
    </row>
    <row r="71" spans="4:6" ht="14.25">
      <c r="D71" s="2" t="str">
        <f t="shared" si="3"/>
        <v>085903海洋工程</v>
      </c>
      <c r="E71" s="3" t="s">
        <v>197</v>
      </c>
      <c r="F71" s="3" t="s">
        <v>198</v>
      </c>
    </row>
    <row r="72" spans="4:6" ht="14.25">
      <c r="D72" s="2" t="str">
        <f t="shared" si="3"/>
        <v>085904农田水土工程</v>
      </c>
      <c r="E72" s="3" t="s">
        <v>199</v>
      </c>
      <c r="F72" s="3" t="s">
        <v>200</v>
      </c>
    </row>
    <row r="73" spans="4:6" ht="14.25">
      <c r="D73" s="2" t="str">
        <f t="shared" si="3"/>
        <v>085905市政工程(含给排水等)</v>
      </c>
      <c r="E73" s="3" t="s">
        <v>201</v>
      </c>
      <c r="F73" s="3" t="s">
        <v>202</v>
      </c>
    </row>
    <row r="74" spans="4:6" ht="14.25">
      <c r="D74" s="2" t="str">
        <f t="shared" si="3"/>
        <v>085906人工环境工程(含供热、通风及空调等)</v>
      </c>
      <c r="E74" s="3" t="s">
        <v>203</v>
      </c>
      <c r="F74" s="3" t="s">
        <v>204</v>
      </c>
    </row>
    <row r="75" spans="4:6" ht="14.25">
      <c r="D75" s="2" t="str">
        <f t="shared" si="3"/>
        <v>105100临床医学</v>
      </c>
      <c r="E75" s="3" t="s">
        <v>75</v>
      </c>
      <c r="F75" s="3" t="s">
        <v>76</v>
      </c>
    </row>
    <row r="76" spans="4:6" ht="14.25">
      <c r="D76" s="2" t="str">
        <f t="shared" si="3"/>
        <v>105101内科学</v>
      </c>
      <c r="E76" s="3" t="s">
        <v>205</v>
      </c>
      <c r="F76" s="3" t="s">
        <v>206</v>
      </c>
    </row>
    <row r="77" spans="4:6" ht="14.25">
      <c r="D77" s="2" t="str">
        <f t="shared" si="3"/>
        <v>105102儿科学</v>
      </c>
      <c r="E77" s="3" t="s">
        <v>207</v>
      </c>
      <c r="F77" s="3" t="s">
        <v>208</v>
      </c>
    </row>
    <row r="78" spans="4:6" ht="14.25">
      <c r="D78" s="2" t="str">
        <f t="shared" si="3"/>
        <v>105103老年医学</v>
      </c>
      <c r="E78" s="3" t="s">
        <v>209</v>
      </c>
      <c r="F78" s="3" t="s">
        <v>210</v>
      </c>
    </row>
    <row r="79" spans="4:6" ht="14.25">
      <c r="D79" s="2" t="str">
        <f t="shared" si="3"/>
        <v>105104神经病学</v>
      </c>
      <c r="E79" s="3" t="s">
        <v>211</v>
      </c>
      <c r="F79" s="3" t="s">
        <v>212</v>
      </c>
    </row>
    <row r="80" spans="4:6" ht="14.25">
      <c r="D80" s="2" t="str">
        <f t="shared" si="3"/>
        <v>105105精神病与精神卫生学</v>
      </c>
      <c r="E80" s="3" t="s">
        <v>213</v>
      </c>
      <c r="F80" s="3" t="s">
        <v>214</v>
      </c>
    </row>
    <row r="81" spans="4:6" ht="14.25">
      <c r="D81" s="2" t="str">
        <f t="shared" si="3"/>
        <v>105106皮肤病与性病学</v>
      </c>
      <c r="E81" s="3" t="s">
        <v>215</v>
      </c>
      <c r="F81" s="3" t="s">
        <v>216</v>
      </c>
    </row>
    <row r="82" spans="4:6" ht="14.25">
      <c r="D82" s="2" t="str">
        <f t="shared" si="3"/>
        <v>105107急诊医学</v>
      </c>
      <c r="E82" s="3" t="s">
        <v>217</v>
      </c>
      <c r="F82" s="3" t="s">
        <v>218</v>
      </c>
    </row>
    <row r="83" spans="4:6" ht="14.25">
      <c r="D83" s="2" t="str">
        <f t="shared" si="3"/>
        <v>105108重症医学</v>
      </c>
      <c r="E83" s="3" t="s">
        <v>219</v>
      </c>
      <c r="F83" s="3" t="s">
        <v>220</v>
      </c>
    </row>
    <row r="84" spans="4:6" ht="14.25">
      <c r="D84" s="2" t="str">
        <f t="shared" si="3"/>
        <v>105109全科医学</v>
      </c>
      <c r="E84" s="3" t="s">
        <v>221</v>
      </c>
      <c r="F84" s="3" t="s">
        <v>222</v>
      </c>
    </row>
    <row r="85" spans="4:6" ht="14.25">
      <c r="D85" s="2" t="str">
        <f t="shared" si="3"/>
        <v>105110康复医学与理疗学</v>
      </c>
      <c r="E85" s="3" t="s">
        <v>223</v>
      </c>
      <c r="F85" s="3" t="s">
        <v>224</v>
      </c>
    </row>
    <row r="86" spans="4:6" ht="14.25">
      <c r="D86" s="2" t="str">
        <f t="shared" si="3"/>
        <v>105111外科学</v>
      </c>
      <c r="E86" s="3" t="s">
        <v>225</v>
      </c>
      <c r="F86" s="3" t="s">
        <v>226</v>
      </c>
    </row>
    <row r="87" spans="4:6" ht="14.25">
      <c r="D87" s="2" t="str">
        <f t="shared" si="3"/>
        <v>105112儿外科学</v>
      </c>
      <c r="E87" s="3" t="s">
        <v>227</v>
      </c>
      <c r="F87" s="3" t="s">
        <v>228</v>
      </c>
    </row>
    <row r="88" spans="4:6" ht="14.25">
      <c r="D88" s="2" t="str">
        <f t="shared" si="3"/>
        <v>105113骨科学</v>
      </c>
      <c r="E88" s="3" t="s">
        <v>229</v>
      </c>
      <c r="F88" s="3" t="s">
        <v>230</v>
      </c>
    </row>
    <row r="89" spans="4:6" ht="14.25">
      <c r="D89" s="2" t="str">
        <f t="shared" si="3"/>
        <v>105114运动医学</v>
      </c>
      <c r="E89" s="3" t="s">
        <v>231</v>
      </c>
      <c r="F89" s="3" t="s">
        <v>232</v>
      </c>
    </row>
    <row r="90" spans="4:6" ht="14.25">
      <c r="D90" s="2" t="str">
        <f t="shared" si="3"/>
        <v>105115妇产科学</v>
      </c>
      <c r="E90" s="3" t="s">
        <v>233</v>
      </c>
      <c r="F90" s="3" t="s">
        <v>234</v>
      </c>
    </row>
    <row r="91" spans="4:6" ht="14.25">
      <c r="D91" s="2" t="str">
        <f t="shared" si="3"/>
        <v>105116眼科学</v>
      </c>
      <c r="E91" s="3" t="s">
        <v>235</v>
      </c>
      <c r="F91" s="3" t="s">
        <v>236</v>
      </c>
    </row>
    <row r="92" spans="4:6" ht="14.25">
      <c r="D92" s="2" t="str">
        <f t="shared" si="3"/>
        <v>105117耳鼻咽喉科学</v>
      </c>
      <c r="E92" s="3" t="s">
        <v>237</v>
      </c>
      <c r="F92" s="3" t="s">
        <v>238</v>
      </c>
    </row>
    <row r="93" spans="4:6" ht="14.25">
      <c r="D93" s="2" t="str">
        <f t="shared" si="3"/>
        <v>105118麻醉学</v>
      </c>
      <c r="E93" s="3" t="s">
        <v>239</v>
      </c>
      <c r="F93" s="3" t="s">
        <v>240</v>
      </c>
    </row>
    <row r="94" spans="4:6" ht="14.25">
      <c r="D94" s="2" t="str">
        <f t="shared" si="3"/>
        <v>105119临床病理</v>
      </c>
      <c r="E94" s="3" t="s">
        <v>241</v>
      </c>
      <c r="F94" s="3" t="s">
        <v>242</v>
      </c>
    </row>
    <row r="95" spans="4:6" ht="14.25">
      <c r="D95" s="2" t="str">
        <f t="shared" si="3"/>
        <v>105120临床检验诊断学</v>
      </c>
      <c r="E95" s="3" t="s">
        <v>243</v>
      </c>
      <c r="F95" s="3" t="s">
        <v>244</v>
      </c>
    </row>
    <row r="96" spans="4:6" ht="14.25">
      <c r="D96" s="2" t="str">
        <f t="shared" si="3"/>
        <v>105121肿瘤学</v>
      </c>
      <c r="E96" s="3" t="s">
        <v>245</v>
      </c>
      <c r="F96" s="3" t="s">
        <v>246</v>
      </c>
    </row>
    <row r="97" spans="4:6" ht="14.25">
      <c r="D97" s="2" t="str">
        <f t="shared" si="3"/>
        <v>105122放射肿瘤学</v>
      </c>
      <c r="E97" s="3" t="s">
        <v>247</v>
      </c>
      <c r="F97" s="3" t="s">
        <v>248</v>
      </c>
    </row>
    <row r="98" spans="4:6" ht="14.25">
      <c r="D98" s="2" t="str">
        <f t="shared" si="3"/>
        <v>105123放射影像学</v>
      </c>
      <c r="E98" s="3" t="s">
        <v>249</v>
      </c>
      <c r="F98" s="3" t="s">
        <v>250</v>
      </c>
    </row>
    <row r="99" spans="4:6" ht="14.25">
      <c r="D99" s="2" t="str">
        <f t="shared" si="3"/>
        <v>105124超声医学</v>
      </c>
      <c r="E99" s="3" t="s">
        <v>251</v>
      </c>
      <c r="F99" s="3" t="s">
        <v>252</v>
      </c>
    </row>
    <row r="100" spans="4:6" ht="14.25">
      <c r="D100" s="2" t="str">
        <f>E100&amp;F100</f>
        <v>105125核医学</v>
      </c>
      <c r="E100" s="3" t="s">
        <v>253</v>
      </c>
      <c r="F100" s="3" t="s">
        <v>254</v>
      </c>
    </row>
    <row r="101" spans="4:6" ht="14.25">
      <c r="D101" s="2" t="str">
        <f>E101&amp;F101</f>
        <v>105126医学遗传学</v>
      </c>
      <c r="E101" s="3" t="s">
        <v>255</v>
      </c>
      <c r="F101" s="3" t="s">
        <v>256</v>
      </c>
    </row>
    <row r="102" spans="4:6" ht="14.25">
      <c r="D102" s="2" t="str">
        <f>E102&amp;F102</f>
        <v>125300会计</v>
      </c>
      <c r="E102" s="3" t="s">
        <v>79</v>
      </c>
      <c r="F102" s="3" t="s">
        <v>80</v>
      </c>
    </row>
    <row r="103" spans="4:6" ht="14.25">
      <c r="D103" s="2" t="str">
        <f>E103&amp;F103</f>
        <v>135200音乐</v>
      </c>
      <c r="E103" s="4" t="s">
        <v>83</v>
      </c>
      <c r="F103" s="5" t="s">
        <v>84</v>
      </c>
    </row>
    <row r="104" spans="4:6" ht="14.25">
      <c r="D104" s="2" t="str">
        <f>E104&amp;F104</f>
        <v>135400戏剧与影视</v>
      </c>
      <c r="E104" s="4" t="s">
        <v>87</v>
      </c>
      <c r="F104" s="5" t="s">
        <v>88</v>
      </c>
    </row>
    <row r="105" spans="4:6" ht="14.25">
      <c r="D105" s="2" t="str">
        <f>E105&amp;F105</f>
        <v>135600美术与书法</v>
      </c>
      <c r="E105" s="4" t="s">
        <v>91</v>
      </c>
      <c r="F105" s="5" t="s">
        <v>92</v>
      </c>
    </row>
    <row r="106" spans="4:6" ht="14.25">
      <c r="D106" s="2" t="str">
        <f>E106&amp;F106</f>
        <v>135700设计</v>
      </c>
      <c r="E106" s="4" t="s">
        <v>95</v>
      </c>
      <c r="F106" s="5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wdp</cp:lastModifiedBy>
  <cp:lastPrinted>2018-03-21T08:35:04Z</cp:lastPrinted>
  <dcterms:created xsi:type="dcterms:W3CDTF">2013-03-12T08:40:49Z</dcterms:created>
  <dcterms:modified xsi:type="dcterms:W3CDTF">2023-11-07T02:57:21Z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WorkbookGu">
    <vt:lpwstr>4442ea0a-2b92-49f3-a6b9-aaeb7fc19d24</vt:lpwstr>
  </property>
  <property fmtid="{D5CDD505-2E9C-101B-9397-08002B2CF9AE}" pid="5" name="I">
    <vt:lpwstr>722542E260BD45CFBAAE694C317CFAE0</vt:lpwstr>
  </property>
</Properties>
</file>